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75" windowWidth="19815" windowHeight="6795" activeTab="0"/>
  </bookViews>
  <sheets>
    <sheet name="Медведев" sheetId="1" r:id="rId1"/>
  </sheets>
  <definedNames>
    <definedName name="_xlnm.Print_Area" localSheetId="0">'Медведев'!$A$1:$V$44</definedName>
  </definedNames>
  <calcPr fullCalcOnLoad="1"/>
</workbook>
</file>

<file path=xl/sharedStrings.xml><?xml version="1.0" encoding="utf-8"?>
<sst xmlns="http://schemas.openxmlformats.org/spreadsheetml/2006/main" count="112" uniqueCount="87">
  <si>
    <t>Финансовый орган субъекта Российской Федерации</t>
  </si>
  <si>
    <t>Код строки</t>
  </si>
  <si>
    <t xml:space="preserve">Код расхода по БК </t>
  </si>
  <si>
    <t xml:space="preserve">Объем средств на исполнение расходного обязательства </t>
  </si>
  <si>
    <t>Методика расчета оценки</t>
  </si>
  <si>
    <t>Наименование полномочия, 
расходного обязательства</t>
  </si>
  <si>
    <t>отчетный
2016г.</t>
  </si>
  <si>
    <t>текущий
2017г.</t>
  </si>
  <si>
    <t>очередной
2018г.</t>
  </si>
  <si>
    <t>утвержденные бюджетные назначения</t>
  </si>
  <si>
    <t>исполнено</t>
  </si>
  <si>
    <t>1</t>
  </si>
  <si>
    <t>2</t>
  </si>
  <si>
    <t>СВОД  РЕЕСТРОВ  РАСХОДНЫХ  ОБЯЗАТЕЛЬСТВ   МУНИЦИПАЛЬНЫХ  ОБРАЗОВАНИЙ,
ВХОДЯЩИХ  В  СОСТАВ  СУБЪЕКТА  РОССИЙСКОЙ  ФЕДЕРАЦИИ</t>
  </si>
  <si>
    <t>Единица измерения: тыс. руб. (с точностью до первого десятичного знака)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</si>
  <si>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</si>
  <si>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</si>
  <si>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</si>
  <si>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</si>
  <si>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отчетный   2016г.</t>
  </si>
  <si>
    <t>текущий     2017г.</t>
  </si>
  <si>
    <t>очередной 2018г.</t>
  </si>
  <si>
    <t>раздел/
подраздел</t>
  </si>
  <si>
    <t>2019г.</t>
  </si>
  <si>
    <t>2020г.</t>
  </si>
  <si>
    <t>х</t>
  </si>
  <si>
    <t xml:space="preserve">0106
</t>
  </si>
  <si>
    <t xml:space="preserve">0502
</t>
  </si>
  <si>
    <t xml:space="preserve">0409
</t>
  </si>
  <si>
    <t xml:space="preserve">0801
</t>
  </si>
  <si>
    <t xml:space="preserve">0405
</t>
  </si>
  <si>
    <t xml:space="preserve">0503
</t>
  </si>
  <si>
    <t xml:space="preserve">1004
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</si>
  <si>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</si>
  <si>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</si>
  <si>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</si>
  <si>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</si>
  <si>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</si>
  <si>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</si>
  <si>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</si>
  <si>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</si>
  <si>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</si>
  <si>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</si>
  <si>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>5.1.1.11. содействие в развитии сельскохозяйственного производства, создание условий для развития малого и среднего предпринимательства на территории сельского поселения</t>
  </si>
  <si>
    <t>4913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</si>
  <si>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</si>
  <si>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</si>
  <si>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5.1.2.2. 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</si>
  <si>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5002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</si>
  <si>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</si>
  <si>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</si>
  <si>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</si>
  <si>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</si>
  <si>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 xml:space="preserve">0501
</t>
  </si>
  <si>
    <t>5.1.2.13. участие в организации деятельности по сбору (в том числе раздельному сбору) и транспортированию твердых коммунальных отходов</t>
  </si>
  <si>
    <t>5013</t>
  </si>
  <si>
    <t>5.1.2.16. организация ритуальных услуг и содержание мест захоронения</t>
  </si>
  <si>
    <t>5016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</si>
  <si>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</si>
  <si>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5100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</si>
  <si>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</si>
  <si>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5103</t>
  </si>
  <si>
    <t>5.1.3.21.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</si>
  <si>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5121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</si>
  <si>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</si>
  <si>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</si>
  <si>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</si>
  <si>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</si>
  <si>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0102
0104
0111
1001
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</si>
  <si>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</si>
  <si>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</si>
  <si>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</si>
  <si>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</si>
  <si>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</si>
  <si>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</si>
  <si>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0203
</t>
  </si>
  <si>
    <t>5.4.1.39.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</t>
  </si>
  <si>
    <t>5640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</si>
  <si>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</si>
  <si>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</si>
  <si>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</si>
  <si>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</si>
  <si>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</si>
  <si>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</si>
  <si>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5.5.2.1.1.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</si>
  <si>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5902</t>
  </si>
  <si>
    <t>на 1 июня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</si>
</sst>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Times New Roman"/>
      <family val="0"/>
    </font>
    <font>
      <sz val="11"/>
      <color indexed="8"/>
      <name val="Times New Roman Cyr"/>
      <family val="0"/>
    </font>
    <font>
      <sz val="11"/>
      <color indexed="8"/>
      <name val="Times New Roman"/>
      <family val="0"/>
    </font>
    <font>
      <b/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0"/>
      <color rgb="FF000000"/>
      <name val="Arial Cyr"/>
      <family val="0"/>
    </font>
    <font>
      <sz val="8"/>
      <color rgb="FF000000"/>
      <name val="Times New Roman"/>
      <family val="0"/>
    </font>
    <font>
      <sz val="11"/>
      <color rgb="FF000000"/>
      <name val="Calibri"/>
      <family val="0"/>
    </font>
    <font>
      <sz val="11"/>
      <color rgb="FF000000"/>
      <name val="Times New Roman Cyr"/>
      <family val="0"/>
    </font>
    <font>
      <sz val="11"/>
      <color rgb="FF000000"/>
      <name val="Times New Roman"/>
      <family val="0"/>
    </font>
    <font>
      <b/>
      <sz val="9"/>
      <color rgb="FF000000"/>
      <name val="Times New Roman Cyr"/>
      <family val="0"/>
    </font>
    <font>
      <sz val="10"/>
      <color rgb="FF000000"/>
      <name val="Times New Roman Cyr"/>
      <family val="0"/>
    </font>
    <font>
      <b/>
      <sz val="11"/>
      <color rgb="FF000000"/>
      <name val="Times New Roman Cyr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  <font>
      <sz val="10"/>
      <color rgb="FF000000"/>
      <name val="Calibri"/>
      <family val="0"/>
    </font>
    <font>
      <sz val="8"/>
      <color rgb="FF000000"/>
      <name val="Times New Roman Cyr"/>
      <family val="0"/>
    </font>
    <font>
      <sz val="9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3" fillId="20" borderId="1">
      <alignment wrapText="1"/>
      <protection/>
    </xf>
    <xf numFmtId="0" fontId="34" fillId="0" borderId="2">
      <alignment vertical="top" wrapText="1"/>
      <protection/>
    </xf>
    <xf numFmtId="0" fontId="34" fillId="0" borderId="3">
      <alignment vertical="top" wrapText="1"/>
      <protection/>
    </xf>
    <xf numFmtId="49" fontId="33" fillId="0" borderId="3">
      <alignment horizontal="center" vertical="top" wrapText="1"/>
      <protection/>
    </xf>
    <xf numFmtId="49" fontId="33" fillId="20" borderId="4">
      <alignment horizontal="center" vertical="center" wrapText="1"/>
      <protection/>
    </xf>
    <xf numFmtId="0" fontId="34" fillId="0" borderId="4">
      <alignment vertical="top" wrapText="1"/>
      <protection/>
    </xf>
    <xf numFmtId="49" fontId="33" fillId="0" borderId="4">
      <alignment horizontal="center" vertical="top" wrapText="1"/>
      <protection/>
    </xf>
    <xf numFmtId="49" fontId="35" fillId="20" borderId="5">
      <alignment horizontal="center" vertical="center" wrapText="1"/>
      <protection/>
    </xf>
    <xf numFmtId="4" fontId="33" fillId="0" borderId="2">
      <alignment vertical="top" wrapText="1"/>
      <protection/>
    </xf>
    <xf numFmtId="49" fontId="35" fillId="20" borderId="4">
      <alignment horizontal="center" vertical="center" wrapText="1"/>
      <protection/>
    </xf>
    <xf numFmtId="0" fontId="33" fillId="0" borderId="4">
      <alignment vertical="top" wrapText="1"/>
      <protection/>
    </xf>
    <xf numFmtId="49" fontId="35" fillId="0" borderId="4">
      <alignment horizontal="center" vertical="top" wrapText="1"/>
      <protection/>
    </xf>
    <xf numFmtId="4" fontId="33" fillId="0" borderId="4">
      <alignment vertical="top" wrapText="1"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7" fillId="0" borderId="1">
      <alignment/>
      <protection/>
    </xf>
    <xf numFmtId="0" fontId="35" fillId="0" borderId="6">
      <alignment horizontal="center" vertical="center"/>
      <protection/>
    </xf>
    <xf numFmtId="0" fontId="35" fillId="20" borderId="2">
      <alignment horizontal="center" vertical="top"/>
      <protection/>
    </xf>
    <xf numFmtId="0" fontId="35" fillId="0" borderId="7">
      <alignment horizontal="center"/>
      <protection/>
    </xf>
    <xf numFmtId="49" fontId="35" fillId="0" borderId="4">
      <alignment horizontal="center" vertical="top"/>
      <protection/>
    </xf>
    <xf numFmtId="0" fontId="35" fillId="0" borderId="1">
      <alignment horizontal="center"/>
      <protection/>
    </xf>
    <xf numFmtId="0" fontId="35" fillId="0" borderId="8">
      <alignment horizontal="center"/>
      <protection/>
    </xf>
    <xf numFmtId="0" fontId="38" fillId="0" borderId="0">
      <alignment/>
      <protection/>
    </xf>
    <xf numFmtId="49" fontId="35" fillId="20" borderId="1">
      <alignment horizontal="center"/>
      <protection/>
    </xf>
    <xf numFmtId="49" fontId="35" fillId="0" borderId="7">
      <alignment horizontal="center"/>
      <protection/>
    </xf>
    <xf numFmtId="49" fontId="35" fillId="0" borderId="0">
      <alignment horizontal="center"/>
      <protection/>
    </xf>
    <xf numFmtId="49" fontId="35" fillId="0" borderId="1">
      <alignment horizontal="center"/>
      <protection/>
    </xf>
    <xf numFmtId="49" fontId="35" fillId="0" borderId="8">
      <alignment horizontal="center"/>
      <protection/>
    </xf>
    <xf numFmtId="0" fontId="35" fillId="0" borderId="0">
      <alignment horizontal="center" vertical="top"/>
      <protection/>
    </xf>
    <xf numFmtId="0" fontId="37" fillId="0" borderId="0">
      <alignment/>
      <protection/>
    </xf>
    <xf numFmtId="0" fontId="39" fillId="0" borderId="0">
      <alignment horizontal="center"/>
      <protection/>
    </xf>
    <xf numFmtId="49" fontId="40" fillId="0" borderId="2">
      <alignment horizontal="center" vertical="center" wrapText="1"/>
      <protection/>
    </xf>
    <xf numFmtId="0" fontId="35" fillId="0" borderId="9">
      <alignment horizontal="center" vertical="center"/>
      <protection/>
    </xf>
    <xf numFmtId="164" fontId="33" fillId="0" borderId="2">
      <alignment vertical="top"/>
      <protection/>
    </xf>
    <xf numFmtId="164" fontId="33" fillId="0" borderId="4">
      <alignment vertical="top"/>
      <protection/>
    </xf>
    <xf numFmtId="0" fontId="39" fillId="0" borderId="0">
      <alignment/>
      <protection/>
    </xf>
    <xf numFmtId="49" fontId="40" fillId="0" borderId="2">
      <alignment horizontal="center" vertical="center"/>
      <protection/>
    </xf>
    <xf numFmtId="0" fontId="41" fillId="0" borderId="0">
      <alignment horizontal="center" wrapText="1"/>
      <protection/>
    </xf>
    <xf numFmtId="49" fontId="40" fillId="0" borderId="5">
      <alignment horizontal="center" vertical="center" wrapText="1"/>
      <protection/>
    </xf>
    <xf numFmtId="4" fontId="33" fillId="0" borderId="2">
      <alignment vertical="top"/>
      <protection/>
    </xf>
    <xf numFmtId="4" fontId="33" fillId="0" borderId="4">
      <alignment vertical="top"/>
      <protection/>
    </xf>
    <xf numFmtId="0" fontId="42" fillId="21" borderId="0">
      <alignment/>
      <protection/>
    </xf>
    <xf numFmtId="0" fontId="34" fillId="0" borderId="0">
      <alignment vertical="top"/>
      <protection/>
    </xf>
    <xf numFmtId="0" fontId="33" fillId="0" borderId="0">
      <alignment horizontal="center" vertical="top"/>
      <protection/>
    </xf>
    <xf numFmtId="0" fontId="33" fillId="0" borderId="0">
      <alignment vertical="top"/>
      <protection/>
    </xf>
    <xf numFmtId="0" fontId="33" fillId="0" borderId="0">
      <alignment horizontal="left" vertical="top"/>
      <protection/>
    </xf>
    <xf numFmtId="0" fontId="33" fillId="0" borderId="4">
      <alignment vertical="top"/>
      <protection/>
    </xf>
    <xf numFmtId="0" fontId="33" fillId="0" borderId="3">
      <alignment vertical="top"/>
      <protection/>
    </xf>
    <xf numFmtId="0" fontId="33" fillId="0" borderId="3">
      <alignment horizontal="center" vertical="top" wrapText="1"/>
      <protection/>
    </xf>
    <xf numFmtId="0" fontId="33" fillId="0" borderId="3">
      <alignment vertical="top" wrapText="1"/>
      <protection/>
    </xf>
    <xf numFmtId="49" fontId="33" fillId="20" borderId="2">
      <alignment horizontal="center" vertical="center"/>
      <protection/>
    </xf>
    <xf numFmtId="0" fontId="33" fillId="0" borderId="2">
      <alignment horizontal="left" vertical="top" wrapText="1"/>
      <protection/>
    </xf>
    <xf numFmtId="0" fontId="33" fillId="0" borderId="3">
      <alignment horizontal="left" vertical="top" wrapText="1"/>
      <protection/>
    </xf>
    <xf numFmtId="0" fontId="33" fillId="0" borderId="4">
      <alignment horizontal="left" vertical="top" wrapText="1"/>
      <protection/>
    </xf>
    <xf numFmtId="0" fontId="33" fillId="0" borderId="8">
      <alignment horizontal="left" wrapText="1"/>
      <protection/>
    </xf>
    <xf numFmtId="0" fontId="33" fillId="0" borderId="0">
      <alignment horizontal="left"/>
      <protection/>
    </xf>
    <xf numFmtId="0" fontId="36" fillId="0" borderId="0">
      <alignment/>
      <protection/>
    </xf>
    <xf numFmtId="49" fontId="34" fillId="0" borderId="0">
      <alignment/>
      <protection/>
    </xf>
    <xf numFmtId="49" fontId="33" fillId="20" borderId="0">
      <alignment horizontal="center"/>
      <protection/>
    </xf>
    <xf numFmtId="0" fontId="33" fillId="20" borderId="0">
      <alignment/>
      <protection/>
    </xf>
    <xf numFmtId="49" fontId="33" fillId="20" borderId="0">
      <alignment/>
      <protection/>
    </xf>
    <xf numFmtId="49" fontId="34" fillId="20" borderId="0">
      <alignment/>
      <protection/>
    </xf>
    <xf numFmtId="49" fontId="33" fillId="20" borderId="2">
      <alignment horizontal="center" vertical="center" wrapText="1"/>
      <protection/>
    </xf>
    <xf numFmtId="49" fontId="33" fillId="20" borderId="3">
      <alignment horizontal="center" vertical="center"/>
      <protection/>
    </xf>
    <xf numFmtId="49" fontId="33" fillId="20" borderId="4">
      <alignment horizontal="center" vertical="center"/>
      <protection/>
    </xf>
    <xf numFmtId="0" fontId="42" fillId="0" borderId="0">
      <alignment/>
      <protection/>
    </xf>
    <xf numFmtId="49" fontId="33" fillId="20" borderId="8">
      <alignment horizontal="center"/>
      <protection/>
    </xf>
    <xf numFmtId="0" fontId="33" fillId="0" borderId="0">
      <alignment horizontal="center"/>
      <protection/>
    </xf>
    <xf numFmtId="0" fontId="34" fillId="0" borderId="0">
      <alignment/>
      <protection/>
    </xf>
    <xf numFmtId="0" fontId="33" fillId="0" borderId="0">
      <alignment/>
      <protection/>
    </xf>
    <xf numFmtId="49" fontId="33" fillId="0" borderId="2">
      <alignment horizontal="center" vertical="center" wrapText="1"/>
      <protection/>
    </xf>
    <xf numFmtId="0" fontId="33" fillId="0" borderId="2">
      <alignment horizontal="center" vertical="center"/>
      <protection/>
    </xf>
    <xf numFmtId="0" fontId="33" fillId="0" borderId="10">
      <alignment horizontal="center" vertical="top"/>
      <protection/>
    </xf>
    <xf numFmtId="0" fontId="34" fillId="0" borderId="3">
      <alignment vertical="top"/>
      <protection/>
    </xf>
    <xf numFmtId="0" fontId="34" fillId="0" borderId="4">
      <alignment vertical="top"/>
      <protection/>
    </xf>
    <xf numFmtId="0" fontId="33" fillId="0" borderId="8">
      <alignment horizontal="center"/>
      <protection/>
    </xf>
    <xf numFmtId="0" fontId="33" fillId="0" borderId="0">
      <alignment horizontal="centerContinuous"/>
      <protection/>
    </xf>
    <xf numFmtId="49" fontId="33" fillId="0" borderId="3">
      <alignment horizontal="center" vertical="top"/>
      <protection/>
    </xf>
    <xf numFmtId="49" fontId="33" fillId="0" borderId="4">
      <alignment horizontal="center" vertical="top"/>
      <protection/>
    </xf>
    <xf numFmtId="0" fontId="33" fillId="0" borderId="1">
      <alignment horizontal="center"/>
      <protection/>
    </xf>
    <xf numFmtId="49" fontId="33" fillId="0" borderId="2">
      <alignment horizontal="center" vertical="center"/>
      <protection/>
    </xf>
    <xf numFmtId="49" fontId="33" fillId="20" borderId="1">
      <alignment horizontal="center"/>
      <protection/>
    </xf>
    <xf numFmtId="49" fontId="33" fillId="20" borderId="1">
      <alignment/>
      <protection/>
    </xf>
    <xf numFmtId="49" fontId="33" fillId="0" borderId="8">
      <alignment horizontal="center"/>
      <protection/>
    </xf>
    <xf numFmtId="49" fontId="33" fillId="0" borderId="0">
      <alignment horizontal="center"/>
      <protection/>
    </xf>
    <xf numFmtId="49" fontId="33" fillId="0" borderId="1">
      <alignment horizontal="center"/>
      <protection/>
    </xf>
    <xf numFmtId="0" fontId="34" fillId="0" borderId="8">
      <alignment/>
      <protection/>
    </xf>
    <xf numFmtId="0" fontId="43" fillId="0" borderId="0">
      <alignment horizontal="center" vertical="center"/>
      <protection/>
    </xf>
    <xf numFmtId="0" fontId="33" fillId="0" borderId="0">
      <alignment vertical="center"/>
      <protection/>
    </xf>
    <xf numFmtId="49" fontId="33" fillId="0" borderId="0">
      <alignment/>
      <protection/>
    </xf>
    <xf numFmtId="164" fontId="34" fillId="0" borderId="2">
      <alignment vertical="top"/>
      <protection/>
    </xf>
    <xf numFmtId="164" fontId="34" fillId="0" borderId="3">
      <alignment vertical="top"/>
      <protection/>
    </xf>
    <xf numFmtId="164" fontId="34" fillId="0" borderId="4">
      <alignment vertical="top"/>
      <protection/>
    </xf>
    <xf numFmtId="49" fontId="33" fillId="0" borderId="11">
      <alignment horizontal="center" vertical="center" wrapText="1"/>
      <protection/>
    </xf>
    <xf numFmtId="0" fontId="33" fillId="0" borderId="0">
      <alignment horizontal="center" wrapText="1"/>
      <protection/>
    </xf>
    <xf numFmtId="0" fontId="34" fillId="0" borderId="0">
      <alignment horizontal="left" vertical="top" wrapText="1"/>
      <protection/>
    </xf>
    <xf numFmtId="0" fontId="33" fillId="0" borderId="0">
      <alignment wrapText="1"/>
      <protection/>
    </xf>
    <xf numFmtId="0" fontId="33" fillId="0" borderId="0">
      <alignment horizontal="left" wrapText="1"/>
      <protection/>
    </xf>
    <xf numFmtId="0" fontId="33" fillId="0" borderId="0">
      <alignment horizontal="center" vertical="center"/>
      <protection/>
    </xf>
    <xf numFmtId="49" fontId="33" fillId="0" borderId="4">
      <alignment horizontal="center" vertical="center" wrapText="1"/>
      <protection/>
    </xf>
    <xf numFmtId="0" fontId="34" fillId="0" borderId="0">
      <alignment wrapText="1"/>
      <protection/>
    </xf>
    <xf numFmtId="0" fontId="34" fillId="0" borderId="0">
      <alignment horizontal="right" wrapText="1"/>
      <protection/>
    </xf>
    <xf numFmtId="0" fontId="34" fillId="0" borderId="2">
      <alignment vertical="top"/>
      <protection/>
    </xf>
    <xf numFmtId="0" fontId="44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36" fillId="0" borderId="0">
      <alignment/>
      <protection/>
    </xf>
    <xf numFmtId="0" fontId="33" fillId="0" borderId="2">
      <alignment horizontal="center" vertical="center" wrapText="1"/>
      <protection/>
    </xf>
    <xf numFmtId="49" fontId="35" fillId="20" borderId="2">
      <alignment horizontal="center" vertical="center"/>
      <protection/>
    </xf>
    <xf numFmtId="0" fontId="35" fillId="0" borderId="2">
      <alignment horizontal="left" vertical="top" wrapText="1"/>
      <protection/>
    </xf>
    <xf numFmtId="0" fontId="35" fillId="0" borderId="4">
      <alignment horizontal="left" vertical="top" wrapText="1"/>
      <protection/>
    </xf>
    <xf numFmtId="0" fontId="35" fillId="0" borderId="0">
      <alignment horizontal="left" wrapText="1"/>
      <protection/>
    </xf>
    <xf numFmtId="0" fontId="35" fillId="0" borderId="0">
      <alignment horizontal="left"/>
      <protection/>
    </xf>
    <xf numFmtId="0" fontId="37" fillId="0" borderId="1">
      <alignment horizontal="center" vertical="center"/>
      <protection/>
    </xf>
    <xf numFmtId="49" fontId="35" fillId="20" borderId="6">
      <alignment horizontal="center" vertical="center"/>
      <protection/>
    </xf>
    <xf numFmtId="49" fontId="35" fillId="20" borderId="5">
      <alignment horizontal="center" vertical="center"/>
      <protection/>
    </xf>
    <xf numFmtId="49" fontId="35" fillId="20" borderId="4">
      <alignment horizontal="center" vertical="center"/>
      <protection/>
    </xf>
    <xf numFmtId="49" fontId="35" fillId="20" borderId="7">
      <alignment horizontal="center"/>
      <protection/>
    </xf>
    <xf numFmtId="49" fontId="35" fillId="20" borderId="0">
      <alignment horizontal="center"/>
      <protection/>
    </xf>
    <xf numFmtId="0" fontId="35" fillId="0" borderId="0">
      <alignment horizontal="center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7" fillId="28" borderId="12" applyNumberFormat="0" applyAlignment="0" applyProtection="0"/>
    <xf numFmtId="0" fontId="48" fillId="29" borderId="13" applyNumberFormat="0" applyAlignment="0" applyProtection="0"/>
    <xf numFmtId="0" fontId="49" fillId="29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30" borderId="18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3" borderId="19" applyNumberFormat="0" applyFont="0" applyAlignment="0" applyProtection="0"/>
    <xf numFmtId="9" fontId="0" fillId="0" borderId="0" applyFont="0" applyFill="0" applyBorder="0" applyAlignment="0" applyProtection="0"/>
    <xf numFmtId="0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4" fillId="0" borderId="0" xfId="104" applyNumberFormat="1" applyProtection="1">
      <alignment/>
      <protection/>
    </xf>
    <xf numFmtId="0" fontId="36" fillId="0" borderId="0" xfId="142" applyNumberFormat="1" applyProtection="1">
      <alignment/>
      <protection/>
    </xf>
    <xf numFmtId="0" fontId="39" fillId="0" borderId="0" xfId="71" applyNumberFormat="1" applyProtection="1">
      <alignment/>
      <protection/>
    </xf>
    <xf numFmtId="0" fontId="45" fillId="0" borderId="0" xfId="140" applyNumberFormat="1" applyProtection="1">
      <alignment/>
      <protection/>
    </xf>
    <xf numFmtId="0" fontId="46" fillId="0" borderId="0" xfId="141" applyNumberFormat="1" applyProtection="1">
      <alignment/>
      <protection/>
    </xf>
    <xf numFmtId="0" fontId="37" fillId="0" borderId="1" xfId="149" applyNumberFormat="1" applyProtection="1">
      <alignment horizontal="center" vertical="center"/>
      <protection/>
    </xf>
    <xf numFmtId="49" fontId="35" fillId="20" borderId="2" xfId="144" applyNumberFormat="1" applyProtection="1">
      <alignment horizontal="center" vertical="center"/>
      <protection/>
    </xf>
    <xf numFmtId="49" fontId="35" fillId="20" borderId="6" xfId="150" applyNumberFormat="1" applyProtection="1">
      <alignment horizontal="center" vertical="center"/>
      <protection/>
    </xf>
    <xf numFmtId="0" fontId="35" fillId="0" borderId="6" xfId="52" applyNumberFormat="1" applyProtection="1">
      <alignment horizontal="center" vertical="center"/>
      <protection/>
    </xf>
    <xf numFmtId="0" fontId="35" fillId="0" borderId="9" xfId="68" applyNumberFormat="1" applyProtection="1">
      <alignment horizontal="center" vertical="center"/>
      <protection/>
    </xf>
    <xf numFmtId="0" fontId="35" fillId="0" borderId="2" xfId="145" applyNumberFormat="1" applyProtection="1">
      <alignment horizontal="left" vertical="top" wrapText="1"/>
      <protection/>
    </xf>
    <xf numFmtId="49" fontId="35" fillId="20" borderId="5" xfId="42" applyNumberFormat="1" applyProtection="1">
      <alignment horizontal="center" vertical="center" wrapText="1"/>
      <protection/>
    </xf>
    <xf numFmtId="0" fontId="35" fillId="20" borderId="2" xfId="53" applyNumberFormat="1" applyProtection="1">
      <alignment horizontal="center" vertical="top"/>
      <protection/>
    </xf>
    <xf numFmtId="164" fontId="33" fillId="0" borderId="2" xfId="69" applyNumberFormat="1" applyProtection="1">
      <alignment vertical="top"/>
      <protection/>
    </xf>
    <xf numFmtId="4" fontId="33" fillId="0" borderId="2" xfId="43" applyNumberFormat="1" applyProtection="1">
      <alignment vertical="top" wrapText="1"/>
      <protection/>
    </xf>
    <xf numFmtId="0" fontId="35" fillId="0" borderId="4" xfId="146" applyNumberFormat="1" applyProtection="1">
      <alignment horizontal="left" vertical="top" wrapText="1"/>
      <protection/>
    </xf>
    <xf numFmtId="49" fontId="35" fillId="20" borderId="4" xfId="44" applyNumberFormat="1" applyProtection="1">
      <alignment horizontal="center" vertical="center" wrapText="1"/>
      <protection/>
    </xf>
    <xf numFmtId="49" fontId="33" fillId="0" borderId="4" xfId="41" applyNumberFormat="1" applyProtection="1">
      <alignment horizontal="center" vertical="top" wrapText="1"/>
      <protection/>
    </xf>
    <xf numFmtId="164" fontId="33" fillId="0" borderId="4" xfId="70" applyNumberFormat="1" applyProtection="1">
      <alignment vertical="top"/>
      <protection/>
    </xf>
    <xf numFmtId="4" fontId="33" fillId="0" borderId="4" xfId="47" applyNumberFormat="1" applyProtection="1">
      <alignment vertical="top" wrapText="1"/>
      <protection/>
    </xf>
    <xf numFmtId="0" fontId="35" fillId="0" borderId="0" xfId="147" applyNumberFormat="1" applyProtection="1">
      <alignment horizontal="left" wrapText="1"/>
      <protection/>
    </xf>
    <xf numFmtId="49" fontId="35" fillId="20" borderId="7" xfId="153" applyNumberFormat="1" applyProtection="1">
      <alignment horizontal="center"/>
      <protection/>
    </xf>
    <xf numFmtId="49" fontId="40" fillId="0" borderId="2" xfId="72" applyNumberFormat="1" applyBorder="1" applyProtection="1">
      <alignment horizontal="center" vertical="center"/>
      <protection/>
    </xf>
    <xf numFmtId="49" fontId="40" fillId="0" borderId="2" xfId="72" applyBorder="1" applyProtection="1">
      <alignment horizontal="center" vertical="center"/>
      <protection locked="0"/>
    </xf>
    <xf numFmtId="49" fontId="40" fillId="0" borderId="2" xfId="67" applyNumberFormat="1" applyBorder="1" applyProtection="1">
      <alignment horizontal="center" vertical="center" wrapText="1"/>
      <protection/>
    </xf>
    <xf numFmtId="49" fontId="40" fillId="0" borderId="2" xfId="67" applyBorder="1" applyProtection="1">
      <alignment horizontal="center" vertical="center" wrapText="1"/>
      <protection locked="0"/>
    </xf>
    <xf numFmtId="49" fontId="40" fillId="0" borderId="5" xfId="74" applyNumberFormat="1" applyBorder="1" applyProtection="1">
      <alignment horizontal="center" vertical="center" wrapText="1"/>
      <protection/>
    </xf>
    <xf numFmtId="49" fontId="40" fillId="0" borderId="5" xfId="74" applyBorder="1" applyProtection="1">
      <alignment horizontal="center" vertical="center" wrapText="1"/>
      <protection locked="0"/>
    </xf>
    <xf numFmtId="0" fontId="41" fillId="0" borderId="0" xfId="73" applyNumberFormat="1" applyBorder="1" applyProtection="1">
      <alignment horizontal="center" wrapText="1"/>
      <protection/>
    </xf>
    <xf numFmtId="0" fontId="41" fillId="0" borderId="0" xfId="73" applyBorder="1" applyProtection="1">
      <alignment horizontal="center" wrapText="1"/>
      <protection locked="0"/>
    </xf>
    <xf numFmtId="0" fontId="39" fillId="0" borderId="0" xfId="66" applyNumberFormat="1" applyBorder="1" applyProtection="1">
      <alignment horizontal="center"/>
      <protection/>
    </xf>
    <xf numFmtId="0" fontId="39" fillId="0" borderId="0" xfId="66" applyBorder="1" applyProtection="1">
      <alignment horizontal="center"/>
      <protection locked="0"/>
    </xf>
    <xf numFmtId="0" fontId="33" fillId="0" borderId="2" xfId="143" applyNumberFormat="1" applyBorder="1" applyProtection="1">
      <alignment horizontal="center" vertical="center" wrapText="1"/>
      <protection/>
    </xf>
    <xf numFmtId="0" fontId="33" fillId="0" borderId="2" xfId="143" applyBorder="1" applyProtection="1">
      <alignment horizontal="center" vertical="center" wrapText="1"/>
      <protection locked="0"/>
    </xf>
    <xf numFmtId="49" fontId="33" fillId="20" borderId="2" xfId="98" applyNumberFormat="1" applyBorder="1" applyProtection="1">
      <alignment horizontal="center" vertical="center" wrapText="1"/>
      <protection/>
    </xf>
    <xf numFmtId="49" fontId="33" fillId="20" borderId="2" xfId="98" applyBorder="1" applyProtection="1">
      <alignment horizontal="center" vertical="center" wrapText="1"/>
      <protection locked="0"/>
    </xf>
  </cellXfs>
  <cellStyles count="1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10" xfId="35"/>
    <cellStyle name="st111" xfId="36"/>
    <cellStyle name="st112" xfId="37"/>
    <cellStyle name="st113" xfId="38"/>
    <cellStyle name="st114" xfId="39"/>
    <cellStyle name="st115" xfId="40"/>
    <cellStyle name="st116" xfId="41"/>
    <cellStyle name="st117" xfId="42"/>
    <cellStyle name="st118" xfId="43"/>
    <cellStyle name="st119" xfId="44"/>
    <cellStyle name="st120" xfId="45"/>
    <cellStyle name="st121" xfId="46"/>
    <cellStyle name="st122" xfId="47"/>
    <cellStyle name="style0" xfId="48"/>
    <cellStyle name="td" xfId="49"/>
    <cellStyle name="tr" xfId="50"/>
    <cellStyle name="xl100" xfId="51"/>
    <cellStyle name="xl101" xfId="52"/>
    <cellStyle name="xl102" xfId="53"/>
    <cellStyle name="xl103" xfId="54"/>
    <cellStyle name="xl104" xfId="55"/>
    <cellStyle name="xl105" xfId="56"/>
    <cellStyle name="xl106" xfId="57"/>
    <cellStyle name="xl107" xfId="58"/>
    <cellStyle name="xl108" xfId="59"/>
    <cellStyle name="xl109" xfId="60"/>
    <cellStyle name="xl110" xfId="61"/>
    <cellStyle name="xl111" xfId="62"/>
    <cellStyle name="xl112" xfId="63"/>
    <cellStyle name="xl113" xfId="64"/>
    <cellStyle name="xl114" xfId="65"/>
    <cellStyle name="xl115" xfId="66"/>
    <cellStyle name="xl116" xfId="67"/>
    <cellStyle name="xl117" xfId="68"/>
    <cellStyle name="xl118" xfId="69"/>
    <cellStyle name="xl119" xfId="70"/>
    <cellStyle name="xl120" xfId="71"/>
    <cellStyle name="xl121" xfId="72"/>
    <cellStyle name="xl122" xfId="73"/>
    <cellStyle name="xl123" xfId="74"/>
    <cellStyle name="xl124" xfId="75"/>
    <cellStyle name="xl125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Заголовок 1" xfId="167"/>
    <cellStyle name="Заголовок 2" xfId="168"/>
    <cellStyle name="Заголовок 3" xfId="169"/>
    <cellStyle name="Заголовок 4" xfId="170"/>
    <cellStyle name="Итог" xfId="171"/>
    <cellStyle name="Контрольная ячейка" xfId="172"/>
    <cellStyle name="Название" xfId="173"/>
    <cellStyle name="Нейтральный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Текст предупреждения" xfId="180"/>
    <cellStyle name="Comma" xfId="181"/>
    <cellStyle name="Comma [0]" xfId="182"/>
    <cellStyle name="Хороший" xfId="1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view="pageBreakPreview" zoomScaleSheetLayoutView="100" zoomScalePageLayoutView="0" workbookViewId="0" topLeftCell="A7">
      <selection activeCell="A4" sqref="A4"/>
    </sheetView>
  </sheetViews>
  <sheetFormatPr defaultColWidth="9.140625" defaultRowHeight="15"/>
  <cols>
    <col min="1" max="1" width="40.00390625" style="1" customWidth="1"/>
    <col min="2" max="2" width="9.140625" style="1" customWidth="1"/>
    <col min="3" max="3" width="10.28125" style="1" customWidth="1"/>
    <col min="4" max="23" width="9.140625" style="1" customWidth="1"/>
    <col min="24" max="16384" width="9.140625" style="1" customWidth="1"/>
  </cols>
  <sheetData>
    <row r="1" spans="1:23" ht="15">
      <c r="A1" s="30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>
      <c r="A3" s="32" t="s">
        <v>86</v>
      </c>
      <c r="B3" s="33"/>
      <c r="C3" s="33"/>
      <c r="D3" s="33"/>
      <c r="E3" s="4"/>
      <c r="F3" s="4"/>
      <c r="G3" s="4"/>
      <c r="H3" s="4"/>
      <c r="I3" s="4"/>
      <c r="J3" s="4"/>
      <c r="K3" s="4"/>
      <c r="L3" s="4"/>
      <c r="M3" s="4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5">
      <c r="A5" s="6" t="s">
        <v>0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6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5" customHeight="1">
      <c r="A8" s="34" t="s">
        <v>5</v>
      </c>
      <c r="B8" s="36" t="s">
        <v>1</v>
      </c>
      <c r="C8" s="36" t="s">
        <v>2</v>
      </c>
      <c r="D8" s="26" t="s">
        <v>3</v>
      </c>
      <c r="E8" s="27"/>
      <c r="F8" s="27"/>
      <c r="G8" s="27"/>
      <c r="H8" s="27"/>
      <c r="I8" s="27"/>
      <c r="J8" s="26" t="s">
        <v>15</v>
      </c>
      <c r="K8" s="27"/>
      <c r="L8" s="27"/>
      <c r="M8" s="27"/>
      <c r="N8" s="27"/>
      <c r="O8" s="27"/>
      <c r="P8" s="26" t="s">
        <v>16</v>
      </c>
      <c r="Q8" s="27"/>
      <c r="R8" s="27"/>
      <c r="S8" s="28" t="s">
        <v>17</v>
      </c>
      <c r="T8" s="29"/>
      <c r="U8" s="29"/>
      <c r="V8" s="26" t="s">
        <v>4</v>
      </c>
      <c r="W8" s="3"/>
    </row>
    <row r="9" spans="1:23" ht="15">
      <c r="A9" s="35"/>
      <c r="B9" s="37"/>
      <c r="C9" s="3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9"/>
      <c r="T9" s="29"/>
      <c r="U9" s="29"/>
      <c r="V9" s="27"/>
      <c r="W9" s="3"/>
    </row>
    <row r="10" spans="1:23" ht="15">
      <c r="A10" s="35"/>
      <c r="B10" s="37"/>
      <c r="C10" s="3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9"/>
      <c r="T10" s="29"/>
      <c r="U10" s="29"/>
      <c r="V10" s="27"/>
      <c r="W10" s="3"/>
    </row>
    <row r="11" spans="1:23" ht="27.75" customHeight="1">
      <c r="A11" s="35"/>
      <c r="B11" s="37"/>
      <c r="C11" s="37"/>
      <c r="D11" s="26" t="s">
        <v>6</v>
      </c>
      <c r="E11" s="27"/>
      <c r="F11" s="26" t="s">
        <v>7</v>
      </c>
      <c r="G11" s="26" t="s">
        <v>8</v>
      </c>
      <c r="H11" s="26" t="s">
        <v>18</v>
      </c>
      <c r="I11" s="27"/>
      <c r="J11" s="26" t="s">
        <v>6</v>
      </c>
      <c r="K11" s="27"/>
      <c r="L11" s="26" t="s">
        <v>7</v>
      </c>
      <c r="M11" s="26" t="s">
        <v>8</v>
      </c>
      <c r="N11" s="26" t="s">
        <v>18</v>
      </c>
      <c r="O11" s="27"/>
      <c r="P11" s="26" t="s">
        <v>19</v>
      </c>
      <c r="Q11" s="26" t="s">
        <v>20</v>
      </c>
      <c r="R11" s="26" t="s">
        <v>21</v>
      </c>
      <c r="S11" s="26" t="s">
        <v>19</v>
      </c>
      <c r="T11" s="26" t="s">
        <v>20</v>
      </c>
      <c r="U11" s="26" t="s">
        <v>21</v>
      </c>
      <c r="V11" s="27"/>
      <c r="W11" s="3"/>
    </row>
    <row r="12" spans="1:23" ht="15" customHeight="1">
      <c r="A12" s="35"/>
      <c r="B12" s="37"/>
      <c r="C12" s="36" t="s">
        <v>22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3"/>
    </row>
    <row r="13" spans="1:23" ht="15">
      <c r="A13" s="35"/>
      <c r="B13" s="37"/>
      <c r="C13" s="37"/>
      <c r="D13" s="26" t="s">
        <v>9</v>
      </c>
      <c r="E13" s="26" t="s">
        <v>10</v>
      </c>
      <c r="F13" s="27"/>
      <c r="G13" s="27"/>
      <c r="H13" s="24" t="s">
        <v>23</v>
      </c>
      <c r="I13" s="24" t="s">
        <v>24</v>
      </c>
      <c r="J13" s="26" t="s">
        <v>9</v>
      </c>
      <c r="K13" s="26" t="s">
        <v>10</v>
      </c>
      <c r="L13" s="27"/>
      <c r="M13" s="27"/>
      <c r="N13" s="24" t="s">
        <v>23</v>
      </c>
      <c r="O13" s="24" t="s">
        <v>24</v>
      </c>
      <c r="P13" s="27"/>
      <c r="Q13" s="27"/>
      <c r="R13" s="27"/>
      <c r="S13" s="27"/>
      <c r="T13" s="27"/>
      <c r="U13" s="27"/>
      <c r="V13" s="27"/>
      <c r="W13" s="3"/>
    </row>
    <row r="14" spans="1:23" ht="15">
      <c r="A14" s="35"/>
      <c r="B14" s="37"/>
      <c r="C14" s="37"/>
      <c r="D14" s="27"/>
      <c r="E14" s="27"/>
      <c r="F14" s="27"/>
      <c r="G14" s="27"/>
      <c r="H14" s="25"/>
      <c r="I14" s="25"/>
      <c r="J14" s="27"/>
      <c r="K14" s="27"/>
      <c r="L14" s="27"/>
      <c r="M14" s="27"/>
      <c r="N14" s="25"/>
      <c r="O14" s="25"/>
      <c r="P14" s="27"/>
      <c r="Q14" s="27"/>
      <c r="R14" s="27"/>
      <c r="S14" s="27"/>
      <c r="T14" s="27"/>
      <c r="U14" s="27"/>
      <c r="V14" s="27"/>
      <c r="W14" s="3"/>
    </row>
    <row r="15" spans="1:23" ht="15">
      <c r="A15" s="35"/>
      <c r="B15" s="37"/>
      <c r="C15" s="37"/>
      <c r="D15" s="27"/>
      <c r="E15" s="27"/>
      <c r="F15" s="27"/>
      <c r="G15" s="27"/>
      <c r="H15" s="25"/>
      <c r="I15" s="25"/>
      <c r="J15" s="27"/>
      <c r="K15" s="27"/>
      <c r="L15" s="27"/>
      <c r="M15" s="27"/>
      <c r="N15" s="25"/>
      <c r="O15" s="25"/>
      <c r="P15" s="27"/>
      <c r="Q15" s="27"/>
      <c r="R15" s="27"/>
      <c r="S15" s="27"/>
      <c r="T15" s="27"/>
      <c r="U15" s="27"/>
      <c r="V15" s="27"/>
      <c r="W15" s="3"/>
    </row>
    <row r="16" spans="1:23" ht="15">
      <c r="A16" s="35"/>
      <c r="B16" s="37"/>
      <c r="C16" s="37"/>
      <c r="D16" s="27"/>
      <c r="E16" s="27"/>
      <c r="F16" s="27"/>
      <c r="G16" s="27"/>
      <c r="H16" s="25"/>
      <c r="I16" s="25"/>
      <c r="J16" s="27"/>
      <c r="K16" s="27"/>
      <c r="L16" s="27"/>
      <c r="M16" s="27"/>
      <c r="N16" s="25"/>
      <c r="O16" s="25"/>
      <c r="P16" s="27"/>
      <c r="Q16" s="27"/>
      <c r="R16" s="27"/>
      <c r="S16" s="27"/>
      <c r="T16" s="27"/>
      <c r="U16" s="27"/>
      <c r="V16" s="27"/>
      <c r="W16" s="3"/>
    </row>
    <row r="17" spans="1:23" ht="15">
      <c r="A17" s="35"/>
      <c r="B17" s="37"/>
      <c r="C17" s="37"/>
      <c r="D17" s="27"/>
      <c r="E17" s="27"/>
      <c r="F17" s="27"/>
      <c r="G17" s="27"/>
      <c r="H17" s="25"/>
      <c r="I17" s="25"/>
      <c r="J17" s="27"/>
      <c r="K17" s="27"/>
      <c r="L17" s="27"/>
      <c r="M17" s="27"/>
      <c r="N17" s="25"/>
      <c r="O17" s="25"/>
      <c r="P17" s="27"/>
      <c r="Q17" s="27"/>
      <c r="R17" s="27"/>
      <c r="S17" s="27"/>
      <c r="T17" s="27"/>
      <c r="U17" s="27"/>
      <c r="V17" s="27"/>
      <c r="W17" s="3"/>
    </row>
    <row r="18" spans="1:23" ht="15.75" thickBot="1">
      <c r="A18" s="8" t="s">
        <v>11</v>
      </c>
      <c r="B18" s="9" t="s">
        <v>12</v>
      </c>
      <c r="C18" s="10">
        <v>30</v>
      </c>
      <c r="D18" s="11">
        <v>31</v>
      </c>
      <c r="E18" s="11">
        <v>32</v>
      </c>
      <c r="F18" s="11">
        <v>33</v>
      </c>
      <c r="G18" s="11">
        <v>34</v>
      </c>
      <c r="H18" s="11">
        <v>35</v>
      </c>
      <c r="I18" s="11">
        <v>36</v>
      </c>
      <c r="J18" s="11">
        <v>37</v>
      </c>
      <c r="K18" s="11">
        <v>38</v>
      </c>
      <c r="L18" s="11">
        <v>39</v>
      </c>
      <c r="M18" s="11">
        <v>40</v>
      </c>
      <c r="N18" s="11">
        <v>41</v>
      </c>
      <c r="O18" s="11">
        <v>42</v>
      </c>
      <c r="P18" s="11">
        <v>43</v>
      </c>
      <c r="Q18" s="11">
        <v>44</v>
      </c>
      <c r="R18" s="11">
        <v>45</v>
      </c>
      <c r="S18" s="11">
        <v>46</v>
      </c>
      <c r="T18" s="11">
        <v>47</v>
      </c>
      <c r="U18" s="11">
        <v>48</v>
      </c>
      <c r="V18" s="11">
        <v>49</v>
      </c>
      <c r="W18" s="3"/>
    </row>
    <row r="19" spans="1:23" ht="45">
      <c r="A19" s="12" t="s">
        <v>33</v>
      </c>
      <c r="B19" s="13" t="s">
        <v>34</v>
      </c>
      <c r="C19" s="14" t="s">
        <v>25</v>
      </c>
      <c r="D19" s="15">
        <f>D20+D34+D36+D40</f>
        <v>15836.099999999999</v>
      </c>
      <c r="E19" s="15">
        <f aca="true" t="shared" si="0" ref="E19:U19">E20+E34+E36+E40</f>
        <v>12980.8</v>
      </c>
      <c r="F19" s="15">
        <f t="shared" si="0"/>
        <v>19376.5</v>
      </c>
      <c r="G19" s="15">
        <f t="shared" si="0"/>
        <v>7802.400000000001</v>
      </c>
      <c r="H19" s="15">
        <f t="shared" si="0"/>
        <v>7931.800000000001</v>
      </c>
      <c r="I19" s="15">
        <f t="shared" si="0"/>
        <v>7931.800000000001</v>
      </c>
      <c r="J19" s="15">
        <f t="shared" si="0"/>
        <v>15610.8</v>
      </c>
      <c r="K19" s="15">
        <f t="shared" si="0"/>
        <v>12770.7</v>
      </c>
      <c r="L19" s="15">
        <f t="shared" si="0"/>
        <v>10491.4</v>
      </c>
      <c r="M19" s="15">
        <f t="shared" si="0"/>
        <v>7781.3</v>
      </c>
      <c r="N19" s="15">
        <f t="shared" si="0"/>
        <v>7910.700000000001</v>
      </c>
      <c r="O19" s="15">
        <f t="shared" si="0"/>
        <v>7910.700000000001</v>
      </c>
      <c r="P19" s="15">
        <f t="shared" si="0"/>
        <v>12770.7</v>
      </c>
      <c r="Q19" s="15">
        <f t="shared" si="0"/>
        <v>10491.4</v>
      </c>
      <c r="R19" s="15">
        <f t="shared" si="0"/>
        <v>7781.3</v>
      </c>
      <c r="S19" s="15">
        <f t="shared" si="0"/>
        <v>12770.7</v>
      </c>
      <c r="T19" s="15">
        <f t="shared" si="0"/>
        <v>10491.4</v>
      </c>
      <c r="U19" s="15">
        <f t="shared" si="0"/>
        <v>7781.3</v>
      </c>
      <c r="V19" s="16"/>
      <c r="W19" s="3"/>
    </row>
    <row r="20" spans="1:23" ht="56.25">
      <c r="A20" s="12" t="s">
        <v>35</v>
      </c>
      <c r="B20" s="13" t="s">
        <v>36</v>
      </c>
      <c r="C20" s="14" t="s">
        <v>25</v>
      </c>
      <c r="D20" s="15">
        <f>D21+D25+D31</f>
        <v>9566.8</v>
      </c>
      <c r="E20" s="15">
        <f aca="true" t="shared" si="1" ref="E20:U20">E21+E25+E31</f>
        <v>7252.2</v>
      </c>
      <c r="F20" s="15">
        <f t="shared" si="1"/>
        <v>13856.4</v>
      </c>
      <c r="G20" s="15">
        <f t="shared" si="1"/>
        <v>2668.5</v>
      </c>
      <c r="H20" s="15">
        <f t="shared" si="1"/>
        <v>2797.9</v>
      </c>
      <c r="I20" s="15">
        <f t="shared" si="1"/>
        <v>2797.9</v>
      </c>
      <c r="J20" s="15">
        <f t="shared" si="1"/>
        <v>9409.3</v>
      </c>
      <c r="K20" s="15">
        <f t="shared" si="1"/>
        <v>7109.500000000001</v>
      </c>
      <c r="L20" s="15">
        <f t="shared" si="1"/>
        <v>4992.4</v>
      </c>
      <c r="M20" s="15">
        <f t="shared" si="1"/>
        <v>2668.5</v>
      </c>
      <c r="N20" s="15">
        <f t="shared" si="1"/>
        <v>2797.9</v>
      </c>
      <c r="O20" s="15">
        <f t="shared" si="1"/>
        <v>2797.9</v>
      </c>
      <c r="P20" s="15">
        <f t="shared" si="1"/>
        <v>7109.500000000001</v>
      </c>
      <c r="Q20" s="15">
        <f t="shared" si="1"/>
        <v>4992.4</v>
      </c>
      <c r="R20" s="15">
        <f t="shared" si="1"/>
        <v>2668.5</v>
      </c>
      <c r="S20" s="15">
        <f t="shared" si="1"/>
        <v>7109.500000000001</v>
      </c>
      <c r="T20" s="15">
        <f t="shared" si="1"/>
        <v>4992.4</v>
      </c>
      <c r="U20" s="15">
        <f t="shared" si="1"/>
        <v>2668.5</v>
      </c>
      <c r="V20" s="16"/>
      <c r="W20" s="3"/>
    </row>
    <row r="21" spans="1:23" ht="56.25">
      <c r="A21" s="12" t="s">
        <v>37</v>
      </c>
      <c r="B21" s="13" t="s">
        <v>38</v>
      </c>
      <c r="C21" s="14" t="s">
        <v>25</v>
      </c>
      <c r="D21" s="15">
        <f>D22+D23+D24</f>
        <v>3739</v>
      </c>
      <c r="E21" s="15">
        <f aca="true" t="shared" si="2" ref="E21:U21">E22+E23+E24</f>
        <v>3329.7</v>
      </c>
      <c r="F21" s="15">
        <f t="shared" si="2"/>
        <v>1563.2</v>
      </c>
      <c r="G21" s="15">
        <f t="shared" si="2"/>
        <v>1513.2</v>
      </c>
      <c r="H21" s="15">
        <f t="shared" si="2"/>
        <v>1513.2</v>
      </c>
      <c r="I21" s="15">
        <f t="shared" si="2"/>
        <v>1513.2</v>
      </c>
      <c r="J21" s="15">
        <f t="shared" si="2"/>
        <v>3720</v>
      </c>
      <c r="K21" s="15">
        <f t="shared" si="2"/>
        <v>3324.9</v>
      </c>
      <c r="L21" s="15">
        <f t="shared" si="2"/>
        <v>1563.2</v>
      </c>
      <c r="M21" s="15">
        <f t="shared" si="2"/>
        <v>1513.2</v>
      </c>
      <c r="N21" s="15">
        <f t="shared" si="2"/>
        <v>1513.2</v>
      </c>
      <c r="O21" s="15">
        <f t="shared" si="2"/>
        <v>1513.2</v>
      </c>
      <c r="P21" s="15">
        <f t="shared" si="2"/>
        <v>3324.9</v>
      </c>
      <c r="Q21" s="15">
        <f t="shared" si="2"/>
        <v>1563.2</v>
      </c>
      <c r="R21" s="15">
        <f t="shared" si="2"/>
        <v>1513.2</v>
      </c>
      <c r="S21" s="15">
        <f t="shared" si="2"/>
        <v>3324.9</v>
      </c>
      <c r="T21" s="15">
        <f t="shared" si="2"/>
        <v>1563.2</v>
      </c>
      <c r="U21" s="15">
        <f t="shared" si="2"/>
        <v>1513.2</v>
      </c>
      <c r="V21" s="16"/>
      <c r="W21" s="3"/>
    </row>
    <row r="22" spans="1:23" ht="33.75">
      <c r="A22" s="17" t="s">
        <v>39</v>
      </c>
      <c r="B22" s="18" t="s">
        <v>40</v>
      </c>
      <c r="C22" s="19" t="s">
        <v>29</v>
      </c>
      <c r="D22" s="20">
        <v>51</v>
      </c>
      <c r="E22" s="20">
        <v>46</v>
      </c>
      <c r="F22" s="20">
        <v>53</v>
      </c>
      <c r="G22" s="20">
        <v>53</v>
      </c>
      <c r="H22" s="20">
        <v>53</v>
      </c>
      <c r="I22" s="20">
        <v>53</v>
      </c>
      <c r="J22" s="20">
        <v>51</v>
      </c>
      <c r="K22" s="20">
        <v>46</v>
      </c>
      <c r="L22" s="20">
        <v>53</v>
      </c>
      <c r="M22" s="20">
        <v>53</v>
      </c>
      <c r="N22" s="20">
        <v>53</v>
      </c>
      <c r="O22" s="20">
        <v>53</v>
      </c>
      <c r="P22" s="20">
        <v>46</v>
      </c>
      <c r="Q22" s="20">
        <v>53</v>
      </c>
      <c r="R22" s="20">
        <v>53</v>
      </c>
      <c r="S22" s="20">
        <v>46</v>
      </c>
      <c r="T22" s="20">
        <v>53</v>
      </c>
      <c r="U22" s="20">
        <v>53</v>
      </c>
      <c r="V22" s="21"/>
      <c r="W22" s="3"/>
    </row>
    <row r="23" spans="1:23" ht="168.75">
      <c r="A23" s="17" t="s">
        <v>41</v>
      </c>
      <c r="B23" s="18" t="s">
        <v>42</v>
      </c>
      <c r="C23" s="19" t="s">
        <v>31</v>
      </c>
      <c r="D23" s="20">
        <v>2130</v>
      </c>
      <c r="E23" s="20">
        <v>1725.7</v>
      </c>
      <c r="F23" s="20">
        <v>1510.2</v>
      </c>
      <c r="G23" s="20">
        <v>1460.2</v>
      </c>
      <c r="H23" s="20">
        <v>1460.2</v>
      </c>
      <c r="I23" s="20">
        <v>1460.2</v>
      </c>
      <c r="J23" s="20">
        <v>2111</v>
      </c>
      <c r="K23" s="20">
        <v>1720.9</v>
      </c>
      <c r="L23" s="20">
        <v>1510.2</v>
      </c>
      <c r="M23" s="20">
        <v>1460.2</v>
      </c>
      <c r="N23" s="20">
        <v>1460.2</v>
      </c>
      <c r="O23" s="20">
        <v>1460.2</v>
      </c>
      <c r="P23" s="20">
        <v>1720.9</v>
      </c>
      <c r="Q23" s="20">
        <v>1510.2</v>
      </c>
      <c r="R23" s="20">
        <v>1460.2</v>
      </c>
      <c r="S23" s="20">
        <v>1720.9</v>
      </c>
      <c r="T23" s="20">
        <v>1510.2</v>
      </c>
      <c r="U23" s="20">
        <v>1460.2</v>
      </c>
      <c r="V23" s="21"/>
      <c r="W23" s="3"/>
    </row>
    <row r="24" spans="1:23" ht="56.25">
      <c r="A24" s="17" t="s">
        <v>43</v>
      </c>
      <c r="B24" s="18" t="s">
        <v>44</v>
      </c>
      <c r="C24" s="19" t="s">
        <v>30</v>
      </c>
      <c r="D24" s="20">
        <v>1558</v>
      </c>
      <c r="E24" s="20">
        <v>1558</v>
      </c>
      <c r="F24" s="20"/>
      <c r="G24" s="20"/>
      <c r="H24" s="20"/>
      <c r="I24" s="20"/>
      <c r="J24" s="20">
        <v>1558</v>
      </c>
      <c r="K24" s="20">
        <v>1558</v>
      </c>
      <c r="L24" s="20"/>
      <c r="M24" s="20"/>
      <c r="N24" s="20"/>
      <c r="O24" s="20"/>
      <c r="P24" s="20">
        <v>1558</v>
      </c>
      <c r="Q24" s="20"/>
      <c r="R24" s="20"/>
      <c r="S24" s="20">
        <v>1558</v>
      </c>
      <c r="T24" s="20"/>
      <c r="U24" s="20"/>
      <c r="V24" s="21"/>
      <c r="W24" s="3"/>
    </row>
    <row r="25" spans="1:23" ht="90">
      <c r="A25" s="12" t="s">
        <v>45</v>
      </c>
      <c r="B25" s="13" t="s">
        <v>46</v>
      </c>
      <c r="C25" s="14" t="s">
        <v>25</v>
      </c>
      <c r="D25" s="15">
        <f>D26+D27+D28+D29+D30</f>
        <v>4391</v>
      </c>
      <c r="E25" s="15">
        <f aca="true" t="shared" si="3" ref="E25:U25">E26+E27+E28+E29+E30</f>
        <v>2485.7000000000003</v>
      </c>
      <c r="F25" s="15">
        <f t="shared" si="3"/>
        <v>12293.199999999999</v>
      </c>
      <c r="G25" s="15">
        <f t="shared" si="3"/>
        <v>1155.3</v>
      </c>
      <c r="H25" s="15">
        <f t="shared" si="3"/>
        <v>1284.7</v>
      </c>
      <c r="I25" s="15">
        <f t="shared" si="3"/>
        <v>1284.7</v>
      </c>
      <c r="J25" s="15">
        <f t="shared" si="3"/>
        <v>4252.5</v>
      </c>
      <c r="K25" s="15">
        <f t="shared" si="3"/>
        <v>2347.8</v>
      </c>
      <c r="L25" s="15">
        <f t="shared" si="3"/>
        <v>3429.2</v>
      </c>
      <c r="M25" s="15">
        <f t="shared" si="3"/>
        <v>1155.3</v>
      </c>
      <c r="N25" s="15">
        <f t="shared" si="3"/>
        <v>1284.7</v>
      </c>
      <c r="O25" s="15">
        <f t="shared" si="3"/>
        <v>1284.7</v>
      </c>
      <c r="P25" s="15">
        <f t="shared" si="3"/>
        <v>2347.8</v>
      </c>
      <c r="Q25" s="15">
        <f t="shared" si="3"/>
        <v>3429.2</v>
      </c>
      <c r="R25" s="15">
        <f t="shared" si="3"/>
        <v>1155.3</v>
      </c>
      <c r="S25" s="15">
        <f t="shared" si="3"/>
        <v>2347.8</v>
      </c>
      <c r="T25" s="15">
        <f t="shared" si="3"/>
        <v>3429.2</v>
      </c>
      <c r="U25" s="15">
        <f t="shared" si="3"/>
        <v>1155.3</v>
      </c>
      <c r="V25" s="16"/>
      <c r="W25" s="3"/>
    </row>
    <row r="26" spans="1:23" ht="45">
      <c r="A26" s="17" t="s">
        <v>47</v>
      </c>
      <c r="B26" s="18" t="s">
        <v>48</v>
      </c>
      <c r="C26" s="19" t="s">
        <v>27</v>
      </c>
      <c r="D26" s="20">
        <v>2792.8</v>
      </c>
      <c r="E26" s="20">
        <v>1554.5</v>
      </c>
      <c r="F26" s="20">
        <v>10836.8</v>
      </c>
      <c r="G26" s="20">
        <v>84</v>
      </c>
      <c r="H26" s="20">
        <v>84</v>
      </c>
      <c r="I26" s="20">
        <v>84</v>
      </c>
      <c r="J26" s="20">
        <v>2674.5</v>
      </c>
      <c r="K26" s="20">
        <v>1436.8</v>
      </c>
      <c r="L26" s="20">
        <v>1972.8</v>
      </c>
      <c r="M26" s="20">
        <v>84</v>
      </c>
      <c r="N26" s="20">
        <v>84</v>
      </c>
      <c r="O26" s="20">
        <v>84</v>
      </c>
      <c r="P26" s="20">
        <v>1436.8</v>
      </c>
      <c r="Q26" s="20">
        <v>1972.8</v>
      </c>
      <c r="R26" s="20">
        <v>84</v>
      </c>
      <c r="S26" s="20">
        <v>1436.8</v>
      </c>
      <c r="T26" s="20">
        <v>1972.8</v>
      </c>
      <c r="U26" s="20">
        <v>84</v>
      </c>
      <c r="V26" s="21"/>
      <c r="W26" s="3"/>
    </row>
    <row r="27" spans="1:23" ht="135">
      <c r="A27" s="17" t="s">
        <v>49</v>
      </c>
      <c r="B27" s="18" t="s">
        <v>50</v>
      </c>
      <c r="C27" s="19" t="s">
        <v>28</v>
      </c>
      <c r="D27" s="20">
        <v>1544</v>
      </c>
      <c r="E27" s="20">
        <v>877.8</v>
      </c>
      <c r="F27" s="20">
        <v>1379.4</v>
      </c>
      <c r="G27" s="20">
        <v>1034.3</v>
      </c>
      <c r="H27" s="20">
        <v>1163.7</v>
      </c>
      <c r="I27" s="20">
        <v>1163.7</v>
      </c>
      <c r="J27" s="20">
        <v>1523.8</v>
      </c>
      <c r="K27" s="20">
        <v>857.6</v>
      </c>
      <c r="L27" s="20">
        <v>1379.4</v>
      </c>
      <c r="M27" s="20">
        <v>1034.3</v>
      </c>
      <c r="N27" s="20">
        <v>1163.7</v>
      </c>
      <c r="O27" s="20">
        <v>1163.7</v>
      </c>
      <c r="P27" s="20">
        <v>857.6</v>
      </c>
      <c r="Q27" s="20">
        <v>1379.4</v>
      </c>
      <c r="R27" s="20">
        <v>1034.3</v>
      </c>
      <c r="S27" s="20">
        <v>857.6</v>
      </c>
      <c r="T27" s="20">
        <v>1379.4</v>
      </c>
      <c r="U27" s="20">
        <v>1034.3</v>
      </c>
      <c r="V27" s="21"/>
      <c r="W27" s="3"/>
    </row>
    <row r="28" spans="1:23" ht="101.25">
      <c r="A28" s="17" t="s">
        <v>51</v>
      </c>
      <c r="B28" s="18" t="s">
        <v>52</v>
      </c>
      <c r="C28" s="19" t="s">
        <v>53</v>
      </c>
      <c r="D28" s="20">
        <v>34.4</v>
      </c>
      <c r="E28" s="20">
        <v>33.6</v>
      </c>
      <c r="F28" s="20">
        <v>29</v>
      </c>
      <c r="G28" s="20">
        <v>29</v>
      </c>
      <c r="H28" s="20">
        <v>29</v>
      </c>
      <c r="I28" s="20">
        <v>29</v>
      </c>
      <c r="J28" s="20">
        <v>34.4</v>
      </c>
      <c r="K28" s="20">
        <v>33.6</v>
      </c>
      <c r="L28" s="20">
        <v>29</v>
      </c>
      <c r="M28" s="20">
        <v>29</v>
      </c>
      <c r="N28" s="20">
        <v>29</v>
      </c>
      <c r="O28" s="20">
        <v>29</v>
      </c>
      <c r="P28" s="20">
        <v>33.6</v>
      </c>
      <c r="Q28" s="20">
        <v>29</v>
      </c>
      <c r="R28" s="20">
        <v>29</v>
      </c>
      <c r="S28" s="20">
        <v>33.6</v>
      </c>
      <c r="T28" s="20">
        <v>29</v>
      </c>
      <c r="U28" s="20">
        <v>29</v>
      </c>
      <c r="V28" s="21"/>
      <c r="W28" s="3"/>
    </row>
    <row r="29" spans="1:23" ht="33.75">
      <c r="A29" s="17" t="s">
        <v>54</v>
      </c>
      <c r="B29" s="18" t="s">
        <v>55</v>
      </c>
      <c r="C29" s="19" t="s">
        <v>31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/>
      <c r="W29" s="3"/>
    </row>
    <row r="30" spans="1:23" ht="33" customHeight="1">
      <c r="A30" s="17" t="s">
        <v>56</v>
      </c>
      <c r="B30" s="18" t="s">
        <v>57</v>
      </c>
      <c r="C30" s="19" t="s">
        <v>31</v>
      </c>
      <c r="D30" s="20">
        <v>19.8</v>
      </c>
      <c r="E30" s="20">
        <v>19.8</v>
      </c>
      <c r="F30" s="20">
        <v>48</v>
      </c>
      <c r="G30" s="20">
        <v>8</v>
      </c>
      <c r="H30" s="20">
        <v>8</v>
      </c>
      <c r="I30" s="20">
        <v>8</v>
      </c>
      <c r="J30" s="20">
        <v>19.8</v>
      </c>
      <c r="K30" s="20">
        <v>19.8</v>
      </c>
      <c r="L30" s="20">
        <v>48</v>
      </c>
      <c r="M30" s="20">
        <v>8</v>
      </c>
      <c r="N30" s="20">
        <v>8</v>
      </c>
      <c r="O30" s="20">
        <v>8</v>
      </c>
      <c r="P30" s="20">
        <v>19.8</v>
      </c>
      <c r="Q30" s="20">
        <v>48</v>
      </c>
      <c r="R30" s="20">
        <v>8</v>
      </c>
      <c r="S30" s="20">
        <v>19.8</v>
      </c>
      <c r="T30" s="20">
        <v>48</v>
      </c>
      <c r="U30" s="20">
        <v>8</v>
      </c>
      <c r="V30" s="21"/>
      <c r="W30" s="3"/>
    </row>
    <row r="31" spans="1:23" ht="56.25">
      <c r="A31" s="12" t="s">
        <v>58</v>
      </c>
      <c r="B31" s="13" t="s">
        <v>59</v>
      </c>
      <c r="C31" s="14" t="s">
        <v>25</v>
      </c>
      <c r="D31" s="15">
        <f>D32+D33</f>
        <v>1436.8000000000002</v>
      </c>
      <c r="E31" s="15">
        <f aca="true" t="shared" si="4" ref="E31:U31">E32+E33</f>
        <v>1436.8000000000002</v>
      </c>
      <c r="F31" s="15">
        <f t="shared" si="4"/>
        <v>0</v>
      </c>
      <c r="G31" s="15">
        <f t="shared" si="4"/>
        <v>0</v>
      </c>
      <c r="H31" s="15">
        <f t="shared" si="4"/>
        <v>0</v>
      </c>
      <c r="I31" s="15">
        <f t="shared" si="4"/>
        <v>0</v>
      </c>
      <c r="J31" s="15">
        <f t="shared" si="4"/>
        <v>1436.8000000000002</v>
      </c>
      <c r="K31" s="15">
        <f t="shared" si="4"/>
        <v>1436.8000000000002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1436.8000000000002</v>
      </c>
      <c r="Q31" s="15">
        <f t="shared" si="4"/>
        <v>0</v>
      </c>
      <c r="R31" s="15">
        <f t="shared" si="4"/>
        <v>0</v>
      </c>
      <c r="S31" s="15">
        <f t="shared" si="4"/>
        <v>1436.8000000000002</v>
      </c>
      <c r="T31" s="15">
        <f t="shared" si="4"/>
        <v>0</v>
      </c>
      <c r="U31" s="15">
        <f t="shared" si="4"/>
        <v>0</v>
      </c>
      <c r="V31" s="16"/>
      <c r="W31" s="3"/>
    </row>
    <row r="32" spans="1:23" ht="135">
      <c r="A32" s="17" t="s">
        <v>60</v>
      </c>
      <c r="B32" s="18" t="s">
        <v>61</v>
      </c>
      <c r="C32" s="19" t="s">
        <v>28</v>
      </c>
      <c r="D32" s="20">
        <v>866.6</v>
      </c>
      <c r="E32" s="20">
        <v>866.6</v>
      </c>
      <c r="F32" s="20"/>
      <c r="G32" s="20"/>
      <c r="H32" s="20"/>
      <c r="I32" s="20"/>
      <c r="J32" s="20">
        <v>866.6</v>
      </c>
      <c r="K32" s="20">
        <v>866.6</v>
      </c>
      <c r="L32" s="20"/>
      <c r="M32" s="20"/>
      <c r="N32" s="20"/>
      <c r="O32" s="20"/>
      <c r="P32" s="20">
        <v>866.6</v>
      </c>
      <c r="Q32" s="20"/>
      <c r="R32" s="20"/>
      <c r="S32" s="20">
        <v>866.6</v>
      </c>
      <c r="T32" s="20"/>
      <c r="U32" s="20"/>
      <c r="V32" s="21"/>
      <c r="W32" s="3"/>
    </row>
    <row r="33" spans="1:23" ht="45">
      <c r="A33" s="17" t="s">
        <v>62</v>
      </c>
      <c r="B33" s="18" t="s">
        <v>63</v>
      </c>
      <c r="C33" s="19" t="s">
        <v>29</v>
      </c>
      <c r="D33" s="20">
        <v>570.2</v>
      </c>
      <c r="E33" s="20">
        <v>570.2</v>
      </c>
      <c r="F33" s="20"/>
      <c r="G33" s="20"/>
      <c r="H33" s="20"/>
      <c r="I33" s="20"/>
      <c r="J33" s="20">
        <v>570.2</v>
      </c>
      <c r="K33" s="20">
        <v>570.2</v>
      </c>
      <c r="L33" s="20"/>
      <c r="M33" s="20"/>
      <c r="N33" s="20"/>
      <c r="O33" s="20"/>
      <c r="P33" s="20">
        <v>570.2</v>
      </c>
      <c r="Q33" s="20"/>
      <c r="R33" s="20"/>
      <c r="S33" s="20">
        <v>570.2</v>
      </c>
      <c r="T33" s="20"/>
      <c r="U33" s="20"/>
      <c r="V33" s="21"/>
      <c r="W33" s="3"/>
    </row>
    <row r="34" spans="1:23" ht="112.5">
      <c r="A34" s="12" t="s">
        <v>64</v>
      </c>
      <c r="B34" s="13" t="s">
        <v>65</v>
      </c>
      <c r="C34" s="14" t="s">
        <v>25</v>
      </c>
      <c r="D34" s="15">
        <f>D35</f>
        <v>6116</v>
      </c>
      <c r="E34" s="15">
        <f aca="true" t="shared" si="5" ref="E34:U34">E35</f>
        <v>5575.3</v>
      </c>
      <c r="F34" s="15">
        <f t="shared" si="5"/>
        <v>5377</v>
      </c>
      <c r="G34" s="15">
        <f t="shared" si="5"/>
        <v>4990.8</v>
      </c>
      <c r="H34" s="15">
        <f t="shared" si="5"/>
        <v>4990.8</v>
      </c>
      <c r="I34" s="15">
        <f t="shared" si="5"/>
        <v>4990.8</v>
      </c>
      <c r="J34" s="15">
        <f t="shared" si="5"/>
        <v>6082.2</v>
      </c>
      <c r="K34" s="15">
        <f t="shared" si="5"/>
        <v>5541.9</v>
      </c>
      <c r="L34" s="15">
        <f t="shared" si="5"/>
        <v>5377</v>
      </c>
      <c r="M34" s="15">
        <f t="shared" si="5"/>
        <v>4990.8</v>
      </c>
      <c r="N34" s="15">
        <f t="shared" si="5"/>
        <v>4990.8</v>
      </c>
      <c r="O34" s="15">
        <f t="shared" si="5"/>
        <v>4990.8</v>
      </c>
      <c r="P34" s="15">
        <f t="shared" si="5"/>
        <v>5541.9</v>
      </c>
      <c r="Q34" s="15">
        <f t="shared" si="5"/>
        <v>5377</v>
      </c>
      <c r="R34" s="15">
        <f t="shared" si="5"/>
        <v>4990.8</v>
      </c>
      <c r="S34" s="15">
        <f t="shared" si="5"/>
        <v>5541.9</v>
      </c>
      <c r="T34" s="15">
        <f t="shared" si="5"/>
        <v>5377</v>
      </c>
      <c r="U34" s="15">
        <f t="shared" si="5"/>
        <v>4990.8</v>
      </c>
      <c r="V34" s="16"/>
      <c r="W34" s="3"/>
    </row>
    <row r="35" spans="1:23" ht="59.25" customHeight="1">
      <c r="A35" s="17" t="s">
        <v>66</v>
      </c>
      <c r="B35" s="18" t="s">
        <v>67</v>
      </c>
      <c r="C35" s="19" t="s">
        <v>68</v>
      </c>
      <c r="D35" s="20">
        <v>6116</v>
      </c>
      <c r="E35" s="20">
        <v>5575.3</v>
      </c>
      <c r="F35" s="20">
        <v>5377</v>
      </c>
      <c r="G35" s="20">
        <v>4990.8</v>
      </c>
      <c r="H35" s="20">
        <v>4990.8</v>
      </c>
      <c r="I35" s="20">
        <v>4990.8</v>
      </c>
      <c r="J35" s="20">
        <v>6082.2</v>
      </c>
      <c r="K35" s="20">
        <v>5541.9</v>
      </c>
      <c r="L35" s="20">
        <v>5377</v>
      </c>
      <c r="M35" s="20">
        <v>4990.8</v>
      </c>
      <c r="N35" s="20">
        <v>4990.8</v>
      </c>
      <c r="O35" s="20">
        <v>4990.8</v>
      </c>
      <c r="P35" s="20">
        <v>5541.9</v>
      </c>
      <c r="Q35" s="20">
        <v>5377</v>
      </c>
      <c r="R35" s="20">
        <v>4990.8</v>
      </c>
      <c r="S35" s="20">
        <v>5541.9</v>
      </c>
      <c r="T35" s="20">
        <v>5377</v>
      </c>
      <c r="U35" s="20">
        <v>4990.8</v>
      </c>
      <c r="V35" s="21"/>
      <c r="W35" s="3"/>
    </row>
    <row r="36" spans="1:23" ht="101.25">
      <c r="A36" s="12" t="s">
        <v>69</v>
      </c>
      <c r="B36" s="13" t="s">
        <v>70</v>
      </c>
      <c r="C36" s="14" t="s">
        <v>25</v>
      </c>
      <c r="D36" s="15">
        <f>D37</f>
        <v>103.5</v>
      </c>
      <c r="E36" s="15">
        <f aca="true" t="shared" si="6" ref="E36:U36">E37</f>
        <v>103.5</v>
      </c>
      <c r="F36" s="15">
        <f t="shared" si="6"/>
        <v>93.3</v>
      </c>
      <c r="G36" s="15">
        <f t="shared" si="6"/>
        <v>93.3</v>
      </c>
      <c r="H36" s="15">
        <f t="shared" si="6"/>
        <v>93.3</v>
      </c>
      <c r="I36" s="15">
        <f t="shared" si="6"/>
        <v>93.3</v>
      </c>
      <c r="J36" s="15">
        <f t="shared" si="6"/>
        <v>69.5</v>
      </c>
      <c r="K36" s="15">
        <f t="shared" si="6"/>
        <v>69.5</v>
      </c>
      <c r="L36" s="15">
        <f t="shared" si="6"/>
        <v>72.2</v>
      </c>
      <c r="M36" s="15">
        <f t="shared" si="6"/>
        <v>72.2</v>
      </c>
      <c r="N36" s="15">
        <f t="shared" si="6"/>
        <v>72.2</v>
      </c>
      <c r="O36" s="15">
        <f t="shared" si="6"/>
        <v>72.2</v>
      </c>
      <c r="P36" s="15">
        <f t="shared" si="6"/>
        <v>69.5</v>
      </c>
      <c r="Q36" s="15">
        <f t="shared" si="6"/>
        <v>72.2</v>
      </c>
      <c r="R36" s="15">
        <f t="shared" si="6"/>
        <v>72.2</v>
      </c>
      <c r="S36" s="15">
        <f t="shared" si="6"/>
        <v>69.5</v>
      </c>
      <c r="T36" s="15">
        <f t="shared" si="6"/>
        <v>72.2</v>
      </c>
      <c r="U36" s="15">
        <f t="shared" si="6"/>
        <v>72.2</v>
      </c>
      <c r="V36" s="16"/>
      <c r="W36" s="3"/>
    </row>
    <row r="37" spans="1:23" ht="33.75">
      <c r="A37" s="12" t="s">
        <v>71</v>
      </c>
      <c r="B37" s="13" t="s">
        <v>72</v>
      </c>
      <c r="C37" s="14" t="s">
        <v>25</v>
      </c>
      <c r="D37" s="15">
        <f>D38+D39</f>
        <v>103.5</v>
      </c>
      <c r="E37" s="15">
        <f aca="true" t="shared" si="7" ref="E37:U37">E38+E39</f>
        <v>103.5</v>
      </c>
      <c r="F37" s="15">
        <f t="shared" si="7"/>
        <v>93.3</v>
      </c>
      <c r="G37" s="15">
        <f t="shared" si="7"/>
        <v>93.3</v>
      </c>
      <c r="H37" s="15">
        <f t="shared" si="7"/>
        <v>93.3</v>
      </c>
      <c r="I37" s="15">
        <f t="shared" si="7"/>
        <v>93.3</v>
      </c>
      <c r="J37" s="15">
        <f t="shared" si="7"/>
        <v>69.5</v>
      </c>
      <c r="K37" s="15">
        <f t="shared" si="7"/>
        <v>69.5</v>
      </c>
      <c r="L37" s="15">
        <f t="shared" si="7"/>
        <v>72.2</v>
      </c>
      <c r="M37" s="15">
        <f t="shared" si="7"/>
        <v>72.2</v>
      </c>
      <c r="N37" s="15">
        <f t="shared" si="7"/>
        <v>72.2</v>
      </c>
      <c r="O37" s="15">
        <f t="shared" si="7"/>
        <v>72.2</v>
      </c>
      <c r="P37" s="15">
        <f t="shared" si="7"/>
        <v>69.5</v>
      </c>
      <c r="Q37" s="15">
        <f t="shared" si="7"/>
        <v>72.2</v>
      </c>
      <c r="R37" s="15">
        <f t="shared" si="7"/>
        <v>72.2</v>
      </c>
      <c r="S37" s="15">
        <f t="shared" si="7"/>
        <v>69.5</v>
      </c>
      <c r="T37" s="15">
        <f t="shared" si="7"/>
        <v>72.2</v>
      </c>
      <c r="U37" s="15">
        <f t="shared" si="7"/>
        <v>72.2</v>
      </c>
      <c r="V37" s="16"/>
      <c r="W37" s="3"/>
    </row>
    <row r="38" spans="1:23" ht="56.25" customHeight="1">
      <c r="A38" s="17" t="s">
        <v>73</v>
      </c>
      <c r="B38" s="18" t="s">
        <v>74</v>
      </c>
      <c r="C38" s="19" t="s">
        <v>75</v>
      </c>
      <c r="D38" s="20">
        <v>103.5</v>
      </c>
      <c r="E38" s="20">
        <v>103.5</v>
      </c>
      <c r="F38" s="20">
        <v>93.3</v>
      </c>
      <c r="G38" s="20">
        <v>93.3</v>
      </c>
      <c r="H38" s="20">
        <v>93.3</v>
      </c>
      <c r="I38" s="20">
        <v>93.3</v>
      </c>
      <c r="J38" s="20">
        <v>69.5</v>
      </c>
      <c r="K38" s="20">
        <v>69.5</v>
      </c>
      <c r="L38" s="20">
        <v>72.2</v>
      </c>
      <c r="M38" s="20">
        <v>72.2</v>
      </c>
      <c r="N38" s="20">
        <v>72.2</v>
      </c>
      <c r="O38" s="20">
        <v>72.2</v>
      </c>
      <c r="P38" s="20">
        <v>69.5</v>
      </c>
      <c r="Q38" s="20">
        <v>72.2</v>
      </c>
      <c r="R38" s="20">
        <v>72.2</v>
      </c>
      <c r="S38" s="20">
        <v>69.5</v>
      </c>
      <c r="T38" s="20">
        <v>72.2</v>
      </c>
      <c r="U38" s="20">
        <v>72.2</v>
      </c>
      <c r="V38" s="21"/>
      <c r="W38" s="3"/>
    </row>
    <row r="39" spans="1:23" ht="247.5">
      <c r="A39" s="17" t="s">
        <v>76</v>
      </c>
      <c r="B39" s="18" t="s">
        <v>77</v>
      </c>
      <c r="C39" s="19" t="s">
        <v>32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1"/>
      <c r="W39" s="3"/>
    </row>
    <row r="40" spans="1:23" ht="78.75">
      <c r="A40" s="12" t="s">
        <v>78</v>
      </c>
      <c r="B40" s="13" t="s">
        <v>79</v>
      </c>
      <c r="C40" s="14" t="s">
        <v>25</v>
      </c>
      <c r="D40" s="15">
        <f>D41</f>
        <v>49.8</v>
      </c>
      <c r="E40" s="15">
        <f aca="true" t="shared" si="8" ref="E40:U42">E41</f>
        <v>49.8</v>
      </c>
      <c r="F40" s="15">
        <f t="shared" si="8"/>
        <v>49.8</v>
      </c>
      <c r="G40" s="15">
        <f t="shared" si="8"/>
        <v>49.8</v>
      </c>
      <c r="H40" s="15">
        <f t="shared" si="8"/>
        <v>49.8</v>
      </c>
      <c r="I40" s="15">
        <f t="shared" si="8"/>
        <v>49.8</v>
      </c>
      <c r="J40" s="15">
        <f t="shared" si="8"/>
        <v>49.8</v>
      </c>
      <c r="K40" s="15">
        <f t="shared" si="8"/>
        <v>49.8</v>
      </c>
      <c r="L40" s="15">
        <f t="shared" si="8"/>
        <v>49.8</v>
      </c>
      <c r="M40" s="15">
        <f t="shared" si="8"/>
        <v>49.8</v>
      </c>
      <c r="N40" s="15">
        <f t="shared" si="8"/>
        <v>49.8</v>
      </c>
      <c r="O40" s="15">
        <f t="shared" si="8"/>
        <v>49.8</v>
      </c>
      <c r="P40" s="15">
        <f t="shared" si="8"/>
        <v>49.8</v>
      </c>
      <c r="Q40" s="15">
        <f t="shared" si="8"/>
        <v>49.8</v>
      </c>
      <c r="R40" s="15">
        <f t="shared" si="8"/>
        <v>49.8</v>
      </c>
      <c r="S40" s="15">
        <f t="shared" si="8"/>
        <v>49.8</v>
      </c>
      <c r="T40" s="15">
        <f t="shared" si="8"/>
        <v>49.8</v>
      </c>
      <c r="U40" s="15">
        <f t="shared" si="8"/>
        <v>49.8</v>
      </c>
      <c r="V40" s="16"/>
      <c r="W40" s="3"/>
    </row>
    <row r="41" spans="1:23" ht="22.5">
      <c r="A41" s="12" t="s">
        <v>80</v>
      </c>
      <c r="B41" s="13" t="s">
        <v>81</v>
      </c>
      <c r="C41" s="14" t="s">
        <v>25</v>
      </c>
      <c r="D41" s="15">
        <f>D42</f>
        <v>49.8</v>
      </c>
      <c r="E41" s="15">
        <f t="shared" si="8"/>
        <v>49.8</v>
      </c>
      <c r="F41" s="15">
        <f t="shared" si="8"/>
        <v>49.8</v>
      </c>
      <c r="G41" s="15">
        <f t="shared" si="8"/>
        <v>49.8</v>
      </c>
      <c r="H41" s="15">
        <f t="shared" si="8"/>
        <v>49.8</v>
      </c>
      <c r="I41" s="15">
        <f t="shared" si="8"/>
        <v>49.8</v>
      </c>
      <c r="J41" s="15">
        <f t="shared" si="8"/>
        <v>49.8</v>
      </c>
      <c r="K41" s="15">
        <f t="shared" si="8"/>
        <v>49.8</v>
      </c>
      <c r="L41" s="15">
        <f t="shared" si="8"/>
        <v>49.8</v>
      </c>
      <c r="M41" s="15">
        <f t="shared" si="8"/>
        <v>49.8</v>
      </c>
      <c r="N41" s="15">
        <f t="shared" si="8"/>
        <v>49.8</v>
      </c>
      <c r="O41" s="15">
        <f t="shared" si="8"/>
        <v>49.8</v>
      </c>
      <c r="P41" s="15">
        <f t="shared" si="8"/>
        <v>49.8</v>
      </c>
      <c r="Q41" s="15">
        <f t="shared" si="8"/>
        <v>49.8</v>
      </c>
      <c r="R41" s="15">
        <f t="shared" si="8"/>
        <v>49.8</v>
      </c>
      <c r="S41" s="15">
        <f t="shared" si="8"/>
        <v>49.8</v>
      </c>
      <c r="T41" s="15">
        <f t="shared" si="8"/>
        <v>49.8</v>
      </c>
      <c r="U41" s="15">
        <f t="shared" si="8"/>
        <v>49.8</v>
      </c>
      <c r="V41" s="16"/>
      <c r="W41" s="3"/>
    </row>
    <row r="42" spans="1:23" ht="67.5">
      <c r="A42" s="12" t="s">
        <v>82</v>
      </c>
      <c r="B42" s="13" t="s">
        <v>83</v>
      </c>
      <c r="C42" s="14" t="s">
        <v>25</v>
      </c>
      <c r="D42" s="15">
        <f>D43</f>
        <v>49.8</v>
      </c>
      <c r="E42" s="15">
        <f t="shared" si="8"/>
        <v>49.8</v>
      </c>
      <c r="F42" s="15">
        <f t="shared" si="8"/>
        <v>49.8</v>
      </c>
      <c r="G42" s="15">
        <f t="shared" si="8"/>
        <v>49.8</v>
      </c>
      <c r="H42" s="15">
        <f t="shared" si="8"/>
        <v>49.8</v>
      </c>
      <c r="I42" s="15">
        <f t="shared" si="8"/>
        <v>49.8</v>
      </c>
      <c r="J42" s="15">
        <f t="shared" si="8"/>
        <v>49.8</v>
      </c>
      <c r="K42" s="15">
        <f t="shared" si="8"/>
        <v>49.8</v>
      </c>
      <c r="L42" s="15">
        <f t="shared" si="8"/>
        <v>49.8</v>
      </c>
      <c r="M42" s="15">
        <f t="shared" si="8"/>
        <v>49.8</v>
      </c>
      <c r="N42" s="15">
        <f t="shared" si="8"/>
        <v>49.8</v>
      </c>
      <c r="O42" s="15">
        <f t="shared" si="8"/>
        <v>49.8</v>
      </c>
      <c r="P42" s="15">
        <f t="shared" si="8"/>
        <v>49.8</v>
      </c>
      <c r="Q42" s="15">
        <f t="shared" si="8"/>
        <v>49.8</v>
      </c>
      <c r="R42" s="15">
        <f t="shared" si="8"/>
        <v>49.8</v>
      </c>
      <c r="S42" s="15">
        <f t="shared" si="8"/>
        <v>49.8</v>
      </c>
      <c r="T42" s="15">
        <f t="shared" si="8"/>
        <v>49.8</v>
      </c>
      <c r="U42" s="15">
        <f t="shared" si="8"/>
        <v>49.8</v>
      </c>
      <c r="V42" s="16"/>
      <c r="W42" s="3"/>
    </row>
    <row r="43" spans="1:23" ht="57" thickBot="1">
      <c r="A43" s="17" t="s">
        <v>84</v>
      </c>
      <c r="B43" s="18" t="s">
        <v>85</v>
      </c>
      <c r="C43" s="19" t="s">
        <v>26</v>
      </c>
      <c r="D43" s="20">
        <v>49.8</v>
      </c>
      <c r="E43" s="20">
        <v>49.8</v>
      </c>
      <c r="F43" s="20">
        <v>49.8</v>
      </c>
      <c r="G43" s="20">
        <v>49.8</v>
      </c>
      <c r="H43" s="20">
        <v>49.8</v>
      </c>
      <c r="I43" s="20">
        <v>49.8</v>
      </c>
      <c r="J43" s="20">
        <v>49.8</v>
      </c>
      <c r="K43" s="20">
        <v>49.8</v>
      </c>
      <c r="L43" s="20">
        <v>49.8</v>
      </c>
      <c r="M43" s="20">
        <v>49.8</v>
      </c>
      <c r="N43" s="20">
        <v>49.8</v>
      </c>
      <c r="O43" s="20">
        <v>49.8</v>
      </c>
      <c r="P43" s="20">
        <v>49.8</v>
      </c>
      <c r="Q43" s="20">
        <v>49.8</v>
      </c>
      <c r="R43" s="20">
        <v>49.8</v>
      </c>
      <c r="S43" s="20">
        <v>49.8</v>
      </c>
      <c r="T43" s="20">
        <v>49.8</v>
      </c>
      <c r="U43" s="20">
        <v>49.8</v>
      </c>
      <c r="V43" s="21"/>
      <c r="W43" s="3"/>
    </row>
    <row r="44" spans="1:23" ht="15">
      <c r="A44" s="22"/>
      <c r="B44" s="2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</row>
  </sheetData>
  <sheetProtection/>
  <mergeCells count="33">
    <mergeCell ref="A1:M2"/>
    <mergeCell ref="A3:D3"/>
    <mergeCell ref="A8:A17"/>
    <mergeCell ref="B8:B17"/>
    <mergeCell ref="C8:C11"/>
    <mergeCell ref="D8:I10"/>
    <mergeCell ref="J8:O10"/>
    <mergeCell ref="N11:O12"/>
    <mergeCell ref="C12:C17"/>
    <mergeCell ref="D13:D17"/>
    <mergeCell ref="P8:R10"/>
    <mergeCell ref="S8:U10"/>
    <mergeCell ref="V8:V17"/>
    <mergeCell ref="D11:E12"/>
    <mergeCell ref="F11:F17"/>
    <mergeCell ref="G11:G17"/>
    <mergeCell ref="H11:I12"/>
    <mergeCell ref="J11:K12"/>
    <mergeCell ref="L11:L17"/>
    <mergeCell ref="M11:M17"/>
    <mergeCell ref="P11:P17"/>
    <mergeCell ref="Q11:Q17"/>
    <mergeCell ref="R11:R17"/>
    <mergeCell ref="S11:S17"/>
    <mergeCell ref="T11:T17"/>
    <mergeCell ref="U11:U17"/>
    <mergeCell ref="O13:O17"/>
    <mergeCell ref="E13:E17"/>
    <mergeCell ref="H13:H17"/>
    <mergeCell ref="I13:I17"/>
    <mergeCell ref="J13:J17"/>
    <mergeCell ref="K13:K17"/>
    <mergeCell ref="N13:N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APPPOOL\svod1</dc:creator>
  <cp:keywords/>
  <dc:description/>
  <cp:lastModifiedBy>user</cp:lastModifiedBy>
  <cp:lastPrinted>2017-11-14T16:17:05Z</cp:lastPrinted>
  <dcterms:created xsi:type="dcterms:W3CDTF">2017-11-14T06:22:22Z</dcterms:created>
  <dcterms:modified xsi:type="dcterms:W3CDTF">2018-01-31T06:44:06Z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C:\inetpub\wwwroot\svod\temp\ReportManager\rro_20170523_tipinformaciiutochnyonnij_web_3_43.xlsx</vt:lpwstr>
  </property>
</Properties>
</file>